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049CC4E3-5C8A-4CF6-AD00-9B6B32DEF5D7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_xlnm.Print_Area" localSheetId="0">FFONDOS!$A$1:$G$45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<sst xmlns="http://schemas.openxmlformats.org/spreadsheetml/2006/main" count="49" uniqueCount="40">
  <si>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</si>
  <si>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</si>
  <si>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</si>
  <si>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</si>
  <si>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</si>
  <si>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</si>
  <si>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</si>
  <si>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</si>
  <si>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</si>
  <si>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</si>
  <si>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</si>
  <si>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</si>
  <si>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</si>
  <si>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</si>
  <si>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</si>
  <si>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</si>
  <si>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</si>
  <si>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</si>
  <si>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</si>
  <si>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</si>
  <si>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</si>
  <si>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</si>
  <si>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</si>
  <si>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</si>
  <si>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</si>
  <si>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</si>
  <si>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</si>
  <si>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</si>
  <si>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</si>
  <si>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</si>
  <si>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</si>
  <si>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</si>
  <si>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</si>
  <si>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</si>
  <si>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</si>
  <si>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</si>
  <si>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</si>
  <si>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</si>
  <si>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</si>
  <si>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 enero 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</si>
</sst>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0" fontId="6" fillId="3" borderId="0" xfId="0" applyFont="1" applyFill="1" applyAlignment="1" applyProtection="1">
      <alignment horizontal="left" vertical="top" wrapText="1"/>
      <protection locked="0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5"/>
  <sheetViews>
    <sheetView tabSelected="1" topLeftCell="A10" zoomScale="80" zoomScaleNormal="80" workbookViewId="0">
      <selection activeCell="F31" sqref="F31:G31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4" t="s">
        <v>38</v>
      </c>
      <c r="C2" s="45"/>
      <c r="D2" s="45"/>
      <c r="E2" s="45"/>
      <c r="F2" s="45"/>
      <c r="G2" s="46"/>
    </row>
    <row r="3" spans="2:7" x14ac:dyDescent="0.2">
      <c r="B3" s="47" t="s">
        <v>10</v>
      </c>
      <c r="C3" s="48"/>
      <c r="D3" s="48"/>
      <c r="E3" s="48"/>
      <c r="F3" s="48"/>
      <c r="G3" s="49"/>
    </row>
    <row r="4" spans="2:7" ht="12.45" thickBot="1" x14ac:dyDescent="0.25">
      <c r="B4" s="50" t="s">
        <v>39</v>
      </c>
      <c r="C4" s="51"/>
      <c r="D4" s="51"/>
      <c r="E4" s="51"/>
      <c r="F4" s="51"/>
      <c r="G4" s="52"/>
    </row>
    <row r="5" spans="2:7" ht="42.05" customHeight="1" thickBot="1" x14ac:dyDescent="0.25">
      <c r="B5" s="42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3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3500000</v>
      </c>
      <c r="D13" s="27">
        <v>0</v>
      </c>
      <c r="E13" s="21">
        <f t="shared" si="0"/>
        <v>3500000</v>
      </c>
      <c r="F13" s="27">
        <v>3620700.6</v>
      </c>
      <c r="G13" s="20">
        <v>3620700.6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9054500</v>
      </c>
      <c r="D15" s="27">
        <v>5325087.97</v>
      </c>
      <c r="E15" s="21">
        <f t="shared" si="0"/>
        <v>14379587.969999999</v>
      </c>
      <c r="F15" s="27">
        <v>13392561.84</v>
      </c>
      <c r="G15" s="20">
        <v>13392561.84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182441456.24000001</v>
      </c>
      <c r="D17" s="27">
        <v>11133995.42</v>
      </c>
      <c r="E17" s="21">
        <f t="shared" si="0"/>
        <v>193575451.66</v>
      </c>
      <c r="F17" s="27">
        <v>160060609.41</v>
      </c>
      <c r="G17" s="20">
        <v>160060609.41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194995956.24000001</v>
      </c>
      <c r="D20" s="28">
        <f>SUM(D9:D18)</f>
        <v>16459083.390000001</v>
      </c>
      <c r="E20" s="22">
        <f>C20+D20</f>
        <v>211455039.63</v>
      </c>
      <c r="F20" s="28">
        <f>SUM(F9:F18)</f>
        <v>177073871.84999999</v>
      </c>
      <c r="G20" s="22">
        <f>SUM(G9:G18)</f>
        <v>177073871.84999999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2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3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72604750</v>
      </c>
      <c r="D26" s="20">
        <v>549999.99999999988</v>
      </c>
      <c r="E26" s="21">
        <f t="shared" ref="E26:E34" si="1">C26+D26</f>
        <v>73154750</v>
      </c>
      <c r="F26" s="20">
        <v>49935172.780000001</v>
      </c>
      <c r="G26" s="38">
        <v>49533686.609999999</v>
      </c>
    </row>
    <row r="27" spans="2:7" ht="11.95" customHeight="1" x14ac:dyDescent="0.2">
      <c r="B27" s="32" t="s">
        <v>12</v>
      </c>
      <c r="C27" s="20">
        <v>9437446.6999999993</v>
      </c>
      <c r="D27" s="20">
        <v>3153216.6399999997</v>
      </c>
      <c r="E27" s="21">
        <f t="shared" si="1"/>
        <v>12590663.34</v>
      </c>
      <c r="F27" s="20">
        <v>9246547.7100000009</v>
      </c>
      <c r="G27" s="38">
        <v>9019405.3499999996</v>
      </c>
    </row>
    <row r="28" spans="2:7" x14ac:dyDescent="0.2">
      <c r="B28" s="32" t="s">
        <v>13</v>
      </c>
      <c r="C28" s="20">
        <v>23830759.539999999</v>
      </c>
      <c r="D28" s="20">
        <v>8692167.3100000005</v>
      </c>
      <c r="E28" s="21">
        <f t="shared" si="1"/>
        <v>32522926.850000001</v>
      </c>
      <c r="F28" s="20">
        <v>21166688.730000004</v>
      </c>
      <c r="G28" s="38">
        <v>21137301.900000002</v>
      </c>
    </row>
    <row r="29" spans="2:7" x14ac:dyDescent="0.2">
      <c r="B29" s="32" t="s">
        <v>14</v>
      </c>
      <c r="C29" s="20">
        <v>87000000</v>
      </c>
      <c r="D29" s="20">
        <v>3860238.6</v>
      </c>
      <c r="E29" s="21">
        <f t="shared" si="1"/>
        <v>90860238.599999994</v>
      </c>
      <c r="F29" s="20">
        <v>59790351.770000003</v>
      </c>
      <c r="G29" s="38">
        <v>58948666.759999998</v>
      </c>
    </row>
    <row r="30" spans="2:7" x14ac:dyDescent="0.2">
      <c r="B30" s="32" t="s">
        <v>15</v>
      </c>
      <c r="C30" s="20">
        <v>2123000</v>
      </c>
      <c r="D30" s="20">
        <v>2030000</v>
      </c>
      <c r="E30" s="21">
        <f t="shared" si="1"/>
        <v>4153000</v>
      </c>
      <c r="F30" s="20">
        <v>3020556.25</v>
      </c>
      <c r="G30" s="38">
        <v>2995848.85</v>
      </c>
    </row>
    <row r="31" spans="2:7" x14ac:dyDescent="0.2">
      <c r="B31" s="32" t="s">
        <v>16</v>
      </c>
      <c r="C31" s="20">
        <v>0</v>
      </c>
      <c r="D31" s="20">
        <v>33142562.84</v>
      </c>
      <c r="E31" s="21">
        <f t="shared" si="1"/>
        <v>33142562.84</v>
      </c>
      <c r="F31" s="20">
        <v>11605375.529999999</v>
      </c>
      <c r="G31" s="38">
        <v>11605375.529999999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194995956.24000001</v>
      </c>
      <c r="D36" s="22">
        <f>SUM(D26:D34)</f>
        <v>51428185.390000001</v>
      </c>
      <c r="E36" s="22">
        <f>SUM(E26:E34)</f>
        <v>246424141.63</v>
      </c>
      <c r="F36" s="22">
        <f>SUM(F26:F34)</f>
        <v>154764692.77000001</v>
      </c>
      <c r="G36" s="39">
        <f>SUM(G26:G34)</f>
        <v>153240285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-34969102</v>
      </c>
      <c r="E38" s="8">
        <f>D38+C38</f>
        <v>-34969102</v>
      </c>
      <c r="F38" s="8">
        <f>F20-F36</f>
        <v>22309179.079999983</v>
      </c>
      <c r="G38" s="9">
        <f>G20-G36</f>
        <v>23833586.849999994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ht="20.45" customHeight="1" x14ac:dyDescent="0.2">
      <c r="B46" s="41"/>
      <c r="C46" s="41"/>
      <c r="D46" s="41"/>
      <c r="E46" s="41"/>
      <c r="F46" s="41"/>
      <c r="G46" s="41"/>
    </row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</sheetData>
  <sheetProtection algorithmName="SHA-512" hashValue="jnWHS+HmpgYQKg64t99cON08YGlcqQAgC3YJFHzO5UbBxS3lu4tT1KRe+jEYbf5YzMR+hUcmRwVmcf0ET98nBQ==" saltValue="75+ZclMyeLtQc18uY9de2w==" spinCount="100000" sheet="1" formatCells="0" formatColumns="0" formatRows="0"/>
  <mergeCells count="6">
    <mergeCell ref="B46:G46"/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FFONDOS</vt:lpstr>
      <vt:lpstr>FFONDOS!Área_de_impresión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2025-10-20T20:09:52Z</cp:lastPrinted>
  <dcterms:created xsi:type="dcterms:W3CDTF">2019-12-11T17:18:27Z</dcterms:created>
  <dcterms:modified xsi:type="dcterms:W3CDTF">2025-10-20T20:10:41Z</dcterms:modified>
</cp:coreProperties>
</file>